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audia.kolano\Desktop\"/>
    </mc:Choice>
  </mc:AlternateContent>
  <bookViews>
    <workbookView xWindow="0" yWindow="0" windowWidth="28800" windowHeight="12048" activeTab="1"/>
  </bookViews>
  <sheets>
    <sheet name="gm. Wołów" sheetId="1" r:id="rId1"/>
    <sheet name="gm. Brzeg Dolny" sheetId="2" r:id="rId2"/>
    <sheet name="gm. Prusice" sheetId="3" r:id="rId3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3" l="1"/>
  <c r="J17" i="3"/>
  <c r="K16" i="3"/>
  <c r="J16" i="3"/>
  <c r="K8" i="3"/>
  <c r="J8" i="3"/>
  <c r="K13" i="2"/>
  <c r="J13" i="2"/>
  <c r="K12" i="2"/>
  <c r="J12" i="2"/>
  <c r="K10" i="2"/>
  <c r="J10" i="2"/>
  <c r="K8" i="2"/>
  <c r="J8" i="2"/>
  <c r="K25" i="1"/>
  <c r="J25" i="1"/>
  <c r="K24" i="1"/>
  <c r="J24" i="1"/>
  <c r="K21" i="1"/>
  <c r="J21" i="1"/>
  <c r="K14" i="1"/>
  <c r="J14" i="1"/>
  <c r="K7" i="1"/>
  <c r="J7" i="1"/>
</calcChain>
</file>

<file path=xl/sharedStrings.xml><?xml version="1.0" encoding="utf-8"?>
<sst xmlns="http://schemas.openxmlformats.org/spreadsheetml/2006/main" count="314" uniqueCount="125">
  <si>
    <t>ZGR.2217.43.2020</t>
  </si>
  <si>
    <t>Nr pakietu</t>
  </si>
  <si>
    <t>Adres leśny</t>
  </si>
  <si>
    <t xml:space="preserve">Gmina </t>
  </si>
  <si>
    <t>Obręb ewidencyjny</t>
  </si>
  <si>
    <t>Numer działki</t>
  </si>
  <si>
    <t>Leśnictwo</t>
  </si>
  <si>
    <t>Oddział, pododdział</t>
  </si>
  <si>
    <t xml:space="preserve">Rodzaj użytku </t>
  </si>
  <si>
    <t>Klasa gleby</t>
  </si>
  <si>
    <t>Powierzchnia działki (ha)</t>
  </si>
  <si>
    <t>Wywoławcza wartość rocznego czynszu dzierżawnego zł netto za 1 rok dzierżawy (zł)</t>
  </si>
  <si>
    <t xml:space="preserve">Uwagi </t>
  </si>
  <si>
    <t>Zgoda RDLP</t>
  </si>
  <si>
    <t>13-19-1-03-130   -n   -00</t>
  </si>
  <si>
    <t>Wołów</t>
  </si>
  <si>
    <t>Uskorz Wielki</t>
  </si>
  <si>
    <t>479/2</t>
  </si>
  <si>
    <t>Lipnica</t>
  </si>
  <si>
    <t>130   -n   -00</t>
  </si>
  <si>
    <t>R</t>
  </si>
  <si>
    <t>V</t>
  </si>
  <si>
    <t xml:space="preserve">grunt do uproduktywnienia. Umowa podpisana zostanie w ciągu 30 dni od daty rozstrzygnięcia przetargu na czas określony do dnia 30.09.2024r.  </t>
  </si>
  <si>
    <t>ZG.2217.13.2017 z dnia 27.02.2017</t>
  </si>
  <si>
    <t>Razem pakiet nr 1:</t>
  </si>
  <si>
    <t>13-19-1-03-284   -gy  -00</t>
  </si>
  <si>
    <t>296/284</t>
  </si>
  <si>
    <t>284   -gy  -00</t>
  </si>
  <si>
    <t>IVB</t>
  </si>
  <si>
    <t xml:space="preserve">Grunt do uproduktywnienia. Umowa podpisana zostanie w ciągu 30 dni od daty rozstrzygnięcia przetargu na czas określony do dnia 30.09.2024r.  </t>
  </si>
  <si>
    <t>DZ.2217.1.226.2018 z dnia 09.11.2018</t>
  </si>
  <si>
    <t>13-19-1-03-284   -hy  -00</t>
  </si>
  <si>
    <t>284   -hy  -00</t>
  </si>
  <si>
    <t>13-19-1-03-284   -iy  -00</t>
  </si>
  <si>
    <t>297/284</t>
  </si>
  <si>
    <t>284   -iy  -00</t>
  </si>
  <si>
    <t xml:space="preserve">Grunt do uproduktywnienia, częściowo porośnięty brzozami. Dzierżawca zobowiązany jest do przywrócenia rolnego charakteru gruntu (po uzyskaniu przez nadleśnictwo zgody gminy na wycinkę drzew); w umowie zostanie zawarty zapis, obligujący dzierżawcę do przywrócenia rolnego charakteru gruntu własnymi nakładami. Umowa podpisana zostanie w ciągu 30 dni od daty rozstrzygnięcia przetargu na czas określony do dnia 30.09.2024r.  </t>
  </si>
  <si>
    <t>13-19-1-03-284   -jy  -00</t>
  </si>
  <si>
    <t>284   -jy  -00</t>
  </si>
  <si>
    <t>IIIB</t>
  </si>
  <si>
    <t>13-19-1-03-284   -ky  -00</t>
  </si>
  <si>
    <t>284   -ky  -00</t>
  </si>
  <si>
    <t xml:space="preserve">Grunt porośnięty krzewami - do uproduktywnienia. Umowa podpisana zostanie w ciągu 30 dni od daty rozstrzygnięcia przetargu na czas określony do dnia 30.09.2024r.  </t>
  </si>
  <si>
    <t>13-19-1-03-284   -ly  -00</t>
  </si>
  <si>
    <t>284   -ly  -00</t>
  </si>
  <si>
    <t>Razem pakiet nr 2:</t>
  </si>
  <si>
    <t>13-19-1-03-285   -f   -00</t>
  </si>
  <si>
    <t>285   -f   -00</t>
  </si>
  <si>
    <t>Ł</t>
  </si>
  <si>
    <t>IV</t>
  </si>
  <si>
    <t xml:space="preserve">Łąka na terenie podmokłym.  Dojazd utrudniony. Grunt częściowo porośnięty krzewami. Umowa podpisana zostanie w ciągu 30 dni od daty rozstrzygnięcia przetargu na czas określony do dnia 30.09.2024r.  </t>
  </si>
  <si>
    <t>13-19-1-03-285   -g   -00</t>
  </si>
  <si>
    <t>285   -g   -00</t>
  </si>
  <si>
    <t>13-19-1-03-285   -h   -00</t>
  </si>
  <si>
    <t>285   -h   -00</t>
  </si>
  <si>
    <t>13-19-1-03-285   -i   -00</t>
  </si>
  <si>
    <t>285   -i   -00</t>
  </si>
  <si>
    <t>13-19-1-03-285   -k   -00</t>
  </si>
  <si>
    <t>285   -k   -00</t>
  </si>
  <si>
    <t xml:space="preserve">Łąka na terenie podmokłym. Dojazd dobry. Grunt, w części porośnięty tarniną oraz młodymi dębami i jesionami. Umowa podpisana zostanie w ciągu 30 dni od daty rozstrzygnięcia przetargu na czas określony do dnia 30.09.2024r.  </t>
  </si>
  <si>
    <t>13-19-1-03-285   -l   -00</t>
  </si>
  <si>
    <t>285   -l   -00</t>
  </si>
  <si>
    <t>Razem pakiet nr 3:</t>
  </si>
  <si>
    <t>13-19-1-03-284   -px  -00</t>
  </si>
  <si>
    <t>300/284</t>
  </si>
  <si>
    <t>284   -px  -00</t>
  </si>
  <si>
    <t>IVA</t>
  </si>
  <si>
    <t xml:space="preserve">Grunty porośnięte drzewami owocowymi - do uproduktywnienia. Dzierżawca zobowiązany jest do przywrócenia rolnego charakteru gruntu (po uzyskaniu przez nadleśnictwo zgody gminy na wycinkę drzew); w umowie zostanie zawarty zapis, obligujący dzierżawcę do przywrócenia rolnego charakteru gruntu własnymi nakładami. Umowa podpisana zostanie w ciągu 30 dni od daty rozstrzygnięcia przetargu na czas określony do dnia 30.09.2024r.  </t>
  </si>
  <si>
    <t>13-19-1-03-284   -ox  -00</t>
  </si>
  <si>
    <t>284   -ox  -00</t>
  </si>
  <si>
    <t>Razem pakiet nr 4:</t>
  </si>
  <si>
    <t>13-19-1-04-383   -p   -00</t>
  </si>
  <si>
    <t>Brzeg Dolny</t>
  </si>
  <si>
    <t>Wały</t>
  </si>
  <si>
    <t>436/383</t>
  </si>
  <si>
    <t>Kraniec</t>
  </si>
  <si>
    <t>383   -p   -00</t>
  </si>
  <si>
    <t>13-19-1-04-383   -r   -00</t>
  </si>
  <si>
    <t>383   -r   -00</t>
  </si>
  <si>
    <t>III</t>
  </si>
  <si>
    <t>Razem pakiet nr 5:</t>
  </si>
  <si>
    <t>13-19-1-04-383   -w   -00</t>
  </si>
  <si>
    <t>439</t>
  </si>
  <si>
    <t>383 - w - 00</t>
  </si>
  <si>
    <t>Ps</t>
  </si>
  <si>
    <t xml:space="preserve">Grunt bez możliwości dojazdu, miejscami występuje zadrzewienie. Dzierżawca zobowiązany jest do przywrócenia rolnego charakteru gruntu (po uzyskaniu przez nadleśnictwo zgody gminy na wycinkę drzew); w umowie zostanie zawarty zapis, obligujący dzierżawcę do przywrócenia rolnego charakteru gruntu własnymi nakładami. Umowa podpisana zostanie w ciągu 30 dni od daty rozstrzygnięcia przetargu na czas określony do dnia 30.09.2024r.  </t>
  </si>
  <si>
    <t>Razem pakiet nr 6:</t>
  </si>
  <si>
    <t>13-19-1-05-301   -i   -00</t>
  </si>
  <si>
    <t>75/301</t>
  </si>
  <si>
    <t>Radecz</t>
  </si>
  <si>
    <t>301   -i   -00</t>
  </si>
  <si>
    <t xml:space="preserve">Grunt w zielonym ugorze, pozbawiony dojazdu. Umowa podpisana zostanie w ciągu 30 dni od daty rozstrzygnięcia przetargu na czas określony do dnia 30.09.2024r.  </t>
  </si>
  <si>
    <t>Razem pakiet nr 7:</t>
  </si>
  <si>
    <t>13-19-2-06-488   -dx  -00</t>
  </si>
  <si>
    <t>Prusice</t>
  </si>
  <si>
    <t>816</t>
  </si>
  <si>
    <t>488 - dx - 00</t>
  </si>
  <si>
    <t>PS</t>
  </si>
  <si>
    <t xml:space="preserve">brak dojazdu; umowa podpisana zostanie w ciągu 30 dni od daty rozstrzygnięcia przetargu na czas określony do dnia 30.09.2024r.  </t>
  </si>
  <si>
    <t>13-19-2-06-488   -fx  -00</t>
  </si>
  <si>
    <t>488 - fx - 00</t>
  </si>
  <si>
    <t>Razem pakiet nr 8:</t>
  </si>
  <si>
    <t>13-19-2-07-39    -j   -00</t>
  </si>
  <si>
    <t>Kopaszyn</t>
  </si>
  <si>
    <t>Osolin</t>
  </si>
  <si>
    <t>39    -j   -00</t>
  </si>
  <si>
    <t>pakiet gruntów o pow. 1,8300 ha dostępny od  października 2020 r. Umowa podpisana zostanie w ciągu 30 dni od daty rozstrzygnięcia przetargu na czas określony do dnia 30.09.2024r. Czynsz dzierżawny oraz należny podatek rolny za ten grunt płatny będzie od października 2020 r.</t>
  </si>
  <si>
    <t>13-19-2-07-39    -k   -00</t>
  </si>
  <si>
    <t>39    -k   -00</t>
  </si>
  <si>
    <t>13-19-2-07-39    -l   -00</t>
  </si>
  <si>
    <t>39    -l   -00</t>
  </si>
  <si>
    <t>13-19-2-07-39    -m   -00</t>
  </si>
  <si>
    <t>39    -m   -00</t>
  </si>
  <si>
    <t>13-19-2-07-39    -n   -00</t>
  </si>
  <si>
    <t>39    -n   -00</t>
  </si>
  <si>
    <t>13-19-2-07-39    -o   -00</t>
  </si>
  <si>
    <t>39    -o   -00</t>
  </si>
  <si>
    <t>13-19-2-07-39    -p   -00</t>
  </si>
  <si>
    <t>39    -p   -00</t>
  </si>
  <si>
    <t>Razem pakiet nr 9:</t>
  </si>
  <si>
    <t>Ogółem wszystkie pakiety:</t>
  </si>
  <si>
    <t>Wykaz gruntów do dzierżawy - załącznik nr 1 do ogłoszenia gm. Brzeg Dolny</t>
  </si>
  <si>
    <t>Wykaz gruntów do dzierżawy - załącznik nr 1 do ogłoszenia gm. Prusice</t>
  </si>
  <si>
    <t xml:space="preserve">Grunt nieużytkowany. Umowa podpisana zostanie w ciągu 30 dni od daty rozstrzygnięcia przetargu na czas określony do dnia 30.09.2024r.  </t>
  </si>
  <si>
    <t>Wykaz gruntów do dzierżawy - załącznik nr 1 do ogłoszenia Gmina Wołów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</si>
</sst>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\ &quot;zł&quot;"/>
    <numFmt numFmtId="166" formatCode="0.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166" fontId="3" fillId="2" borderId="1" xfId="0" applyNumberFormat="1" applyFont="1" applyFill="1" applyBorder="1" applyAlignment="1" applyProtection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0" xfId="0" applyFont="1"/>
    <xf numFmtId="165" fontId="4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3" workbookViewId="0">
      <selection sqref="A1:L25"/>
    </sheetView>
  </sheetViews>
  <sheetFormatPr defaultRowHeight="14.4" x14ac:dyDescent="0.3"/>
  <cols>
    <col min="1" max="1" width="12.77734375" customWidth="1"/>
    <col min="2" max="2" width="27.33203125" customWidth="1"/>
    <col min="3" max="3" width="15" customWidth="1"/>
    <col min="4" max="4" width="15.88671875" customWidth="1"/>
    <col min="6" max="7" width="12.44140625" customWidth="1"/>
    <col min="10" max="10" width="13.33203125" customWidth="1"/>
    <col min="11" max="11" width="21.21875" customWidth="1"/>
    <col min="12" max="12" width="42.21875" customWidth="1"/>
    <col min="13" max="13" width="33.5546875" customWidth="1"/>
  </cols>
  <sheetData>
    <row r="1" spans="1:13" ht="15.6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6" x14ac:dyDescent="0.3">
      <c r="A2" s="50" t="s">
        <v>124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14.4" customHeight="1" x14ac:dyDescent="0.3">
      <c r="A3" s="51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6" t="s">
        <v>7</v>
      </c>
      <c r="H3" s="46" t="s">
        <v>8</v>
      </c>
      <c r="I3" s="46" t="s">
        <v>9</v>
      </c>
      <c r="J3" s="46" t="s">
        <v>10</v>
      </c>
      <c r="K3" s="47" t="s">
        <v>11</v>
      </c>
      <c r="L3" s="48" t="s">
        <v>12</v>
      </c>
      <c r="M3" s="48" t="s">
        <v>13</v>
      </c>
    </row>
    <row r="4" spans="1:13" x14ac:dyDescent="0.3">
      <c r="A4" s="51"/>
      <c r="B4" s="46"/>
      <c r="C4" s="46"/>
      <c r="D4" s="46"/>
      <c r="E4" s="46"/>
      <c r="F4" s="46"/>
      <c r="G4" s="46"/>
      <c r="H4" s="46"/>
      <c r="I4" s="46"/>
      <c r="J4" s="46"/>
      <c r="K4" s="47"/>
      <c r="L4" s="48"/>
      <c r="M4" s="48"/>
    </row>
    <row r="5" spans="1:13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3">
        <v>11</v>
      </c>
      <c r="L5" s="4">
        <v>12</v>
      </c>
      <c r="M5" s="4">
        <v>13</v>
      </c>
    </row>
    <row r="6" spans="1:13" ht="28.8" customHeight="1" x14ac:dyDescent="0.3">
      <c r="A6" s="5">
        <v>1</v>
      </c>
      <c r="B6" s="6" t="s">
        <v>14</v>
      </c>
      <c r="C6" s="7" t="s">
        <v>15</v>
      </c>
      <c r="D6" s="7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21</v>
      </c>
      <c r="J6" s="8">
        <v>0.56000000000000005</v>
      </c>
      <c r="K6" s="9">
        <v>85.75</v>
      </c>
      <c r="L6" s="40" t="s">
        <v>22</v>
      </c>
      <c r="M6" s="10" t="s">
        <v>23</v>
      </c>
    </row>
    <row r="7" spans="1:13" ht="25.8" customHeight="1" x14ac:dyDescent="0.3">
      <c r="A7" s="41" t="s">
        <v>24</v>
      </c>
      <c r="B7" s="41"/>
      <c r="C7" s="41"/>
      <c r="D7" s="41"/>
      <c r="E7" s="41"/>
      <c r="F7" s="41"/>
      <c r="G7" s="41"/>
      <c r="H7" s="41"/>
      <c r="I7" s="41"/>
      <c r="J7" s="11">
        <f>SUM(J6)</f>
        <v>0.56000000000000005</v>
      </c>
      <c r="K7" s="12">
        <f>SUM(K6)</f>
        <v>85.75</v>
      </c>
      <c r="L7" s="40"/>
      <c r="M7" s="13"/>
    </row>
    <row r="8" spans="1:13" ht="48" customHeight="1" x14ac:dyDescent="0.3">
      <c r="A8" s="42">
        <v>2</v>
      </c>
      <c r="B8" s="14" t="s">
        <v>25</v>
      </c>
      <c r="C8" s="15" t="s">
        <v>15</v>
      </c>
      <c r="D8" s="15" t="s">
        <v>18</v>
      </c>
      <c r="E8" s="14" t="s">
        <v>26</v>
      </c>
      <c r="F8" s="16" t="s">
        <v>18</v>
      </c>
      <c r="G8" s="14" t="s">
        <v>27</v>
      </c>
      <c r="H8" s="14" t="s">
        <v>20</v>
      </c>
      <c r="I8" s="14" t="s">
        <v>28</v>
      </c>
      <c r="J8" s="17">
        <v>1.59</v>
      </c>
      <c r="K8" s="18">
        <v>559.96</v>
      </c>
      <c r="L8" s="19" t="s">
        <v>29</v>
      </c>
      <c r="M8" s="20" t="s">
        <v>30</v>
      </c>
    </row>
    <row r="9" spans="1:13" ht="43.2" x14ac:dyDescent="0.3">
      <c r="A9" s="42"/>
      <c r="B9" s="14" t="s">
        <v>31</v>
      </c>
      <c r="C9" s="15" t="s">
        <v>15</v>
      </c>
      <c r="D9" s="15" t="s">
        <v>18</v>
      </c>
      <c r="E9" s="14" t="s">
        <v>26</v>
      </c>
      <c r="F9" s="16" t="s">
        <v>18</v>
      </c>
      <c r="G9" s="14" t="s">
        <v>32</v>
      </c>
      <c r="H9" s="14" t="s">
        <v>20</v>
      </c>
      <c r="I9" s="14" t="s">
        <v>21</v>
      </c>
      <c r="J9" s="17">
        <v>0.33</v>
      </c>
      <c r="K9" s="18">
        <v>50.53</v>
      </c>
      <c r="L9" s="19" t="s">
        <v>29</v>
      </c>
      <c r="M9" s="20" t="s">
        <v>30</v>
      </c>
    </row>
    <row r="10" spans="1:13" ht="144" x14ac:dyDescent="0.3">
      <c r="A10" s="42"/>
      <c r="B10" s="14" t="s">
        <v>33</v>
      </c>
      <c r="C10" s="15" t="s">
        <v>15</v>
      </c>
      <c r="D10" s="15" t="s">
        <v>18</v>
      </c>
      <c r="E10" s="14" t="s">
        <v>34</v>
      </c>
      <c r="F10" s="16" t="s">
        <v>18</v>
      </c>
      <c r="G10" s="14" t="s">
        <v>35</v>
      </c>
      <c r="H10" s="14" t="s">
        <v>20</v>
      </c>
      <c r="I10" s="14" t="s">
        <v>28</v>
      </c>
      <c r="J10" s="17">
        <v>0.45</v>
      </c>
      <c r="K10" s="18">
        <v>158.47999999999999</v>
      </c>
      <c r="L10" s="19" t="s">
        <v>36</v>
      </c>
      <c r="M10" s="20" t="s">
        <v>30</v>
      </c>
    </row>
    <row r="11" spans="1:13" ht="144" x14ac:dyDescent="0.3">
      <c r="A11" s="42"/>
      <c r="B11" s="14" t="s">
        <v>37</v>
      </c>
      <c r="C11" s="15" t="s">
        <v>15</v>
      </c>
      <c r="D11" s="15" t="s">
        <v>18</v>
      </c>
      <c r="E11" s="14" t="s">
        <v>34</v>
      </c>
      <c r="F11" s="16" t="s">
        <v>18</v>
      </c>
      <c r="G11" s="14" t="s">
        <v>38</v>
      </c>
      <c r="H11" s="14" t="s">
        <v>20</v>
      </c>
      <c r="I11" s="14" t="s">
        <v>39</v>
      </c>
      <c r="J11" s="17">
        <v>0.3</v>
      </c>
      <c r="K11" s="18">
        <v>176.85</v>
      </c>
      <c r="L11" s="19" t="s">
        <v>36</v>
      </c>
      <c r="M11" s="20" t="s">
        <v>30</v>
      </c>
    </row>
    <row r="12" spans="1:13" ht="57.6" x14ac:dyDescent="0.3">
      <c r="A12" s="42"/>
      <c r="B12" s="14" t="s">
        <v>40</v>
      </c>
      <c r="C12" s="15" t="s">
        <v>15</v>
      </c>
      <c r="D12" s="15" t="s">
        <v>18</v>
      </c>
      <c r="E12" s="14">
        <v>334</v>
      </c>
      <c r="F12" s="16" t="s">
        <v>18</v>
      </c>
      <c r="G12" s="14" t="s">
        <v>41</v>
      </c>
      <c r="H12" s="14" t="s">
        <v>20</v>
      </c>
      <c r="I12" s="14" t="s">
        <v>28</v>
      </c>
      <c r="J12" s="17">
        <v>9.8900000000000002E-2</v>
      </c>
      <c r="K12" s="18">
        <v>34.83</v>
      </c>
      <c r="L12" s="19" t="s">
        <v>42</v>
      </c>
      <c r="M12" s="20" t="s">
        <v>30</v>
      </c>
    </row>
    <row r="13" spans="1:13" ht="57.6" x14ac:dyDescent="0.3">
      <c r="A13" s="42"/>
      <c r="B13" s="14" t="s">
        <v>43</v>
      </c>
      <c r="C13" s="15" t="s">
        <v>15</v>
      </c>
      <c r="D13" s="15" t="s">
        <v>18</v>
      </c>
      <c r="E13" s="14">
        <v>334</v>
      </c>
      <c r="F13" s="16" t="s">
        <v>18</v>
      </c>
      <c r="G13" s="14" t="s">
        <v>44</v>
      </c>
      <c r="H13" s="14" t="s">
        <v>20</v>
      </c>
      <c r="I13" s="14" t="s">
        <v>21</v>
      </c>
      <c r="J13" s="17">
        <v>0.14940000000000001</v>
      </c>
      <c r="K13" s="18">
        <v>22.88</v>
      </c>
      <c r="L13" s="19" t="s">
        <v>42</v>
      </c>
      <c r="M13" s="20" t="s">
        <v>30</v>
      </c>
    </row>
    <row r="14" spans="1:13" x14ac:dyDescent="0.3">
      <c r="A14" s="41" t="s">
        <v>45</v>
      </c>
      <c r="B14" s="41"/>
      <c r="C14" s="41"/>
      <c r="D14" s="41"/>
      <c r="E14" s="41"/>
      <c r="F14" s="41"/>
      <c r="G14" s="41"/>
      <c r="H14" s="41"/>
      <c r="I14" s="41"/>
      <c r="J14" s="11">
        <f>SUM(J8:J13)</f>
        <v>2.9182999999999999</v>
      </c>
      <c r="K14" s="12">
        <f>SUM(K8:K13)</f>
        <v>1003.5300000000001</v>
      </c>
      <c r="L14" s="21"/>
      <c r="M14" s="13"/>
    </row>
    <row r="15" spans="1:13" ht="72" x14ac:dyDescent="0.3">
      <c r="A15" s="43">
        <v>3</v>
      </c>
      <c r="B15" s="14" t="s">
        <v>46</v>
      </c>
      <c r="C15" s="15" t="s">
        <v>15</v>
      </c>
      <c r="D15" s="15" t="s">
        <v>18</v>
      </c>
      <c r="E15" s="14">
        <v>307</v>
      </c>
      <c r="F15" s="16" t="s">
        <v>18</v>
      </c>
      <c r="G15" s="14" t="s">
        <v>47</v>
      </c>
      <c r="H15" s="14" t="s">
        <v>48</v>
      </c>
      <c r="I15" s="14" t="s">
        <v>49</v>
      </c>
      <c r="J15" s="17">
        <v>0.71020000000000005</v>
      </c>
      <c r="K15" s="18">
        <v>233.8</v>
      </c>
      <c r="L15" s="22" t="s">
        <v>50</v>
      </c>
      <c r="M15" s="20" t="s">
        <v>30</v>
      </c>
    </row>
    <row r="16" spans="1:13" ht="72" x14ac:dyDescent="0.3">
      <c r="A16" s="44"/>
      <c r="B16" s="14" t="s">
        <v>51</v>
      </c>
      <c r="C16" s="15" t="s">
        <v>15</v>
      </c>
      <c r="D16" s="15" t="s">
        <v>18</v>
      </c>
      <c r="E16" s="14">
        <v>307</v>
      </c>
      <c r="F16" s="16" t="s">
        <v>18</v>
      </c>
      <c r="G16" s="14" t="s">
        <v>52</v>
      </c>
      <c r="H16" s="14" t="s">
        <v>48</v>
      </c>
      <c r="I16" s="14" t="s">
        <v>21</v>
      </c>
      <c r="J16" s="17">
        <v>0.23</v>
      </c>
      <c r="K16" s="18">
        <v>19.37</v>
      </c>
      <c r="L16" s="22" t="s">
        <v>50</v>
      </c>
      <c r="M16" s="20" t="s">
        <v>30</v>
      </c>
    </row>
    <row r="17" spans="1:13" ht="72" x14ac:dyDescent="0.3">
      <c r="A17" s="45"/>
      <c r="B17" s="14" t="s">
        <v>53</v>
      </c>
      <c r="C17" s="15" t="s">
        <v>15</v>
      </c>
      <c r="D17" s="15" t="s">
        <v>18</v>
      </c>
      <c r="E17" s="14">
        <v>308</v>
      </c>
      <c r="F17" s="16" t="s">
        <v>18</v>
      </c>
      <c r="G17" s="14" t="s">
        <v>54</v>
      </c>
      <c r="H17" s="14" t="s">
        <v>48</v>
      </c>
      <c r="I17" s="14" t="s">
        <v>49</v>
      </c>
      <c r="J17" s="17">
        <v>0.3896</v>
      </c>
      <c r="K17" s="18">
        <v>128.26</v>
      </c>
      <c r="L17" s="22" t="s">
        <v>50</v>
      </c>
      <c r="M17" s="20" t="s">
        <v>30</v>
      </c>
    </row>
    <row r="18" spans="1:13" ht="72" x14ac:dyDescent="0.3">
      <c r="A18" s="43">
        <v>3</v>
      </c>
      <c r="B18" s="14" t="s">
        <v>55</v>
      </c>
      <c r="C18" s="15" t="s">
        <v>15</v>
      </c>
      <c r="D18" s="15" t="s">
        <v>18</v>
      </c>
      <c r="E18" s="14">
        <v>308</v>
      </c>
      <c r="F18" s="16" t="s">
        <v>18</v>
      </c>
      <c r="G18" s="14" t="s">
        <v>56</v>
      </c>
      <c r="H18" s="14" t="s">
        <v>48</v>
      </c>
      <c r="I18" s="14" t="s">
        <v>21</v>
      </c>
      <c r="J18" s="17">
        <v>0.14000000000000001</v>
      </c>
      <c r="K18" s="18">
        <v>11.79</v>
      </c>
      <c r="L18" s="22" t="s">
        <v>50</v>
      </c>
      <c r="M18" s="20" t="s">
        <v>30</v>
      </c>
    </row>
    <row r="19" spans="1:13" ht="72" x14ac:dyDescent="0.3">
      <c r="A19" s="44"/>
      <c r="B19" s="14" t="s">
        <v>57</v>
      </c>
      <c r="C19" s="15" t="s">
        <v>15</v>
      </c>
      <c r="D19" s="15" t="s">
        <v>18</v>
      </c>
      <c r="E19" s="14">
        <v>310</v>
      </c>
      <c r="F19" s="16" t="s">
        <v>18</v>
      </c>
      <c r="G19" s="14" t="s">
        <v>58</v>
      </c>
      <c r="H19" s="14" t="s">
        <v>48</v>
      </c>
      <c r="I19" s="14" t="s">
        <v>21</v>
      </c>
      <c r="J19" s="17">
        <v>0.04</v>
      </c>
      <c r="K19" s="18">
        <v>3.37</v>
      </c>
      <c r="L19" s="22" t="s">
        <v>59</v>
      </c>
      <c r="M19" s="20" t="s">
        <v>30</v>
      </c>
    </row>
    <row r="20" spans="1:13" ht="72" x14ac:dyDescent="0.3">
      <c r="A20" s="45"/>
      <c r="B20" s="14" t="s">
        <v>60</v>
      </c>
      <c r="C20" s="15" t="s">
        <v>15</v>
      </c>
      <c r="D20" s="15" t="s">
        <v>18</v>
      </c>
      <c r="E20" s="14">
        <v>310</v>
      </c>
      <c r="F20" s="16" t="s">
        <v>18</v>
      </c>
      <c r="G20" s="14" t="s">
        <v>61</v>
      </c>
      <c r="H20" s="14" t="s">
        <v>48</v>
      </c>
      <c r="I20" s="14" t="s">
        <v>49</v>
      </c>
      <c r="J20" s="17">
        <v>0.12759999999999999</v>
      </c>
      <c r="K20" s="18">
        <v>42.01</v>
      </c>
      <c r="L20" s="22" t="s">
        <v>59</v>
      </c>
      <c r="M20" s="20" t="s">
        <v>30</v>
      </c>
    </row>
    <row r="21" spans="1:13" x14ac:dyDescent="0.3">
      <c r="A21" s="41" t="s">
        <v>62</v>
      </c>
      <c r="B21" s="41"/>
      <c r="C21" s="41"/>
      <c r="D21" s="41"/>
      <c r="E21" s="41"/>
      <c r="F21" s="41"/>
      <c r="G21" s="41"/>
      <c r="H21" s="41"/>
      <c r="I21" s="41"/>
      <c r="J21" s="23">
        <f>SUM(J15:J20)</f>
        <v>1.6374000000000002</v>
      </c>
      <c r="K21" s="12">
        <f>SUM(K15:K20)</f>
        <v>438.6</v>
      </c>
      <c r="L21" s="21"/>
      <c r="M21" s="13"/>
    </row>
    <row r="22" spans="1:13" ht="66.599999999999994" customHeight="1" x14ac:dyDescent="0.3">
      <c r="A22" s="42">
        <v>4</v>
      </c>
      <c r="B22" s="14" t="s">
        <v>63</v>
      </c>
      <c r="C22" s="15" t="s">
        <v>15</v>
      </c>
      <c r="D22" s="15" t="s">
        <v>18</v>
      </c>
      <c r="E22" s="14" t="s">
        <v>64</v>
      </c>
      <c r="F22" s="16" t="s">
        <v>18</v>
      </c>
      <c r="G22" s="14" t="s">
        <v>65</v>
      </c>
      <c r="H22" s="14" t="s">
        <v>20</v>
      </c>
      <c r="I22" s="14" t="s">
        <v>66</v>
      </c>
      <c r="J22" s="17">
        <v>0.87</v>
      </c>
      <c r="K22" s="18">
        <v>419.63</v>
      </c>
      <c r="L22" s="40" t="s">
        <v>67</v>
      </c>
      <c r="M22" s="20" t="s">
        <v>30</v>
      </c>
    </row>
    <row r="23" spans="1:13" ht="81" customHeight="1" x14ac:dyDescent="0.3">
      <c r="A23" s="42"/>
      <c r="B23" s="14" t="s">
        <v>68</v>
      </c>
      <c r="C23" s="15" t="s">
        <v>15</v>
      </c>
      <c r="D23" s="15" t="s">
        <v>18</v>
      </c>
      <c r="E23" s="14" t="s">
        <v>64</v>
      </c>
      <c r="F23" s="16" t="s">
        <v>18</v>
      </c>
      <c r="G23" s="14" t="s">
        <v>69</v>
      </c>
      <c r="H23" s="14" t="s">
        <v>20</v>
      </c>
      <c r="I23" s="14" t="s">
        <v>21</v>
      </c>
      <c r="J23" s="17">
        <v>0.6</v>
      </c>
      <c r="K23" s="18">
        <v>91.87</v>
      </c>
      <c r="L23" s="40"/>
      <c r="M23" s="20" t="s">
        <v>30</v>
      </c>
    </row>
    <row r="24" spans="1:13" x14ac:dyDescent="0.3">
      <c r="A24" s="41" t="s">
        <v>70</v>
      </c>
      <c r="B24" s="41"/>
      <c r="C24" s="41"/>
      <c r="D24" s="41"/>
      <c r="E24" s="41"/>
      <c r="F24" s="41"/>
      <c r="G24" s="41"/>
      <c r="H24" s="41"/>
      <c r="I24" s="41"/>
      <c r="J24" s="24">
        <f>SUM(J22:J23)</f>
        <v>1.47</v>
      </c>
      <c r="K24" s="25">
        <f>SUM(K22:K23)</f>
        <v>511.5</v>
      </c>
      <c r="L24" s="26"/>
      <c r="M24" s="13"/>
    </row>
    <row r="25" spans="1:13" x14ac:dyDescent="0.3">
      <c r="A25" s="39" t="s">
        <v>120</v>
      </c>
      <c r="B25" s="39"/>
      <c r="C25" s="39"/>
      <c r="D25" s="39"/>
      <c r="E25" s="39"/>
      <c r="F25" s="39"/>
      <c r="G25" s="39"/>
      <c r="H25" s="39"/>
      <c r="I25" s="39"/>
      <c r="J25" s="38">
        <f>J7+J14+J21+J24</f>
        <v>6.5857000000000001</v>
      </c>
      <c r="K25" s="25">
        <f>K7+K14+K21+K24</f>
        <v>2039.38</v>
      </c>
    </row>
  </sheetData>
  <mergeCells count="26">
    <mergeCell ref="L6:L7"/>
    <mergeCell ref="A7:I7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5:I25"/>
    <mergeCell ref="L22:L23"/>
    <mergeCell ref="A24:I24"/>
    <mergeCell ref="A8:A13"/>
    <mergeCell ref="A14:I14"/>
    <mergeCell ref="A15:A17"/>
    <mergeCell ref="A18:A20"/>
    <mergeCell ref="A21:I21"/>
    <mergeCell ref="A22:A23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workbookViewId="0">
      <selection sqref="A1:L13"/>
    </sheetView>
  </sheetViews>
  <sheetFormatPr defaultRowHeight="14.4" x14ac:dyDescent="0.3"/>
  <cols>
    <col min="1" max="1" width="12.77734375" customWidth="1"/>
    <col min="2" max="2" width="27.33203125" customWidth="1"/>
    <col min="3" max="3" width="15" customWidth="1"/>
    <col min="4" max="4" width="15.88671875" customWidth="1"/>
    <col min="6" max="7" width="12.44140625" customWidth="1"/>
    <col min="10" max="10" width="13.33203125" customWidth="1"/>
    <col min="11" max="11" width="21.21875" customWidth="1"/>
    <col min="12" max="12" width="42.21875" customWidth="1"/>
    <col min="13" max="13" width="33.5546875" customWidth="1"/>
  </cols>
  <sheetData>
    <row r="1" spans="1:13" ht="15.6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6" x14ac:dyDescent="0.3">
      <c r="A2" s="50" t="s">
        <v>121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14.4" customHeight="1" x14ac:dyDescent="0.3">
      <c r="A3" s="51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6" t="s">
        <v>7</v>
      </c>
      <c r="H3" s="46" t="s">
        <v>8</v>
      </c>
      <c r="I3" s="46" t="s">
        <v>9</v>
      </c>
      <c r="J3" s="46" t="s">
        <v>10</v>
      </c>
      <c r="K3" s="47" t="s">
        <v>11</v>
      </c>
      <c r="L3" s="48" t="s">
        <v>12</v>
      </c>
      <c r="M3" s="48" t="s">
        <v>13</v>
      </c>
    </row>
    <row r="4" spans="1:13" x14ac:dyDescent="0.3">
      <c r="A4" s="51"/>
      <c r="B4" s="46"/>
      <c r="C4" s="46"/>
      <c r="D4" s="46"/>
      <c r="E4" s="46"/>
      <c r="F4" s="46"/>
      <c r="G4" s="46"/>
      <c r="H4" s="46"/>
      <c r="I4" s="46"/>
      <c r="J4" s="46"/>
      <c r="K4" s="47"/>
      <c r="L4" s="48"/>
      <c r="M4" s="48"/>
    </row>
    <row r="5" spans="1:13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3">
        <v>11</v>
      </c>
      <c r="L5" s="4">
        <v>12</v>
      </c>
      <c r="M5" s="4">
        <v>13</v>
      </c>
    </row>
    <row r="6" spans="1:13" s="28" customFormat="1" ht="43.2" x14ac:dyDescent="0.3">
      <c r="A6" s="52">
        <v>5</v>
      </c>
      <c r="B6" s="6" t="s">
        <v>71</v>
      </c>
      <c r="C6" s="16" t="s">
        <v>72</v>
      </c>
      <c r="D6" s="16" t="s">
        <v>73</v>
      </c>
      <c r="E6" s="6" t="s">
        <v>74</v>
      </c>
      <c r="F6" s="6" t="s">
        <v>75</v>
      </c>
      <c r="G6" s="6" t="s">
        <v>76</v>
      </c>
      <c r="H6" s="6" t="s">
        <v>48</v>
      </c>
      <c r="I6" s="6" t="s">
        <v>49</v>
      </c>
      <c r="J6" s="8">
        <v>0.43</v>
      </c>
      <c r="K6" s="9">
        <v>141.56</v>
      </c>
      <c r="L6" s="27" t="s">
        <v>123</v>
      </c>
      <c r="M6" s="21" t="s">
        <v>23</v>
      </c>
    </row>
    <row r="7" spans="1:13" s="28" customFormat="1" ht="43.2" x14ac:dyDescent="0.3">
      <c r="A7" s="52"/>
      <c r="B7" s="6" t="s">
        <v>77</v>
      </c>
      <c r="C7" s="16" t="s">
        <v>72</v>
      </c>
      <c r="D7" s="16" t="s">
        <v>73</v>
      </c>
      <c r="E7" s="6" t="s">
        <v>74</v>
      </c>
      <c r="F7" s="6" t="s">
        <v>75</v>
      </c>
      <c r="G7" s="6" t="s">
        <v>78</v>
      </c>
      <c r="H7" s="6" t="s">
        <v>48</v>
      </c>
      <c r="I7" s="6" t="s">
        <v>79</v>
      </c>
      <c r="J7" s="8">
        <v>3.39</v>
      </c>
      <c r="K7" s="29">
        <v>1842.72</v>
      </c>
      <c r="L7" s="27" t="s">
        <v>123</v>
      </c>
      <c r="M7" s="21" t="s">
        <v>23</v>
      </c>
    </row>
    <row r="8" spans="1:13" s="28" customFormat="1" x14ac:dyDescent="0.3">
      <c r="A8" s="41" t="s">
        <v>80</v>
      </c>
      <c r="B8" s="41"/>
      <c r="C8" s="41"/>
      <c r="D8" s="41"/>
      <c r="E8" s="41"/>
      <c r="F8" s="41"/>
      <c r="G8" s="41"/>
      <c r="H8" s="41"/>
      <c r="I8" s="41"/>
      <c r="J8" s="30">
        <f>SUM(J6:J7)</f>
        <v>3.8200000000000003</v>
      </c>
      <c r="K8" s="31">
        <f>SUM(K6:K7)</f>
        <v>1984.28</v>
      </c>
      <c r="L8" s="16"/>
      <c r="M8" s="26"/>
    </row>
    <row r="9" spans="1:13" ht="144" x14ac:dyDescent="0.3">
      <c r="A9" s="16">
        <v>6</v>
      </c>
      <c r="B9" s="6" t="s">
        <v>81</v>
      </c>
      <c r="C9" s="16" t="s">
        <v>72</v>
      </c>
      <c r="D9" s="16" t="s">
        <v>73</v>
      </c>
      <c r="E9" s="6" t="s">
        <v>82</v>
      </c>
      <c r="F9" s="16" t="s">
        <v>75</v>
      </c>
      <c r="G9" s="16" t="s">
        <v>83</v>
      </c>
      <c r="H9" s="16" t="s">
        <v>84</v>
      </c>
      <c r="I9" s="16" t="s">
        <v>79</v>
      </c>
      <c r="J9" s="32">
        <v>0.03</v>
      </c>
      <c r="K9" s="18">
        <v>16.309999999999999</v>
      </c>
      <c r="L9" s="27" t="s">
        <v>85</v>
      </c>
      <c r="M9" s="20" t="s">
        <v>30</v>
      </c>
    </row>
    <row r="10" spans="1:13" x14ac:dyDescent="0.3">
      <c r="A10" s="41" t="s">
        <v>86</v>
      </c>
      <c r="B10" s="41"/>
      <c r="C10" s="41"/>
      <c r="D10" s="41"/>
      <c r="E10" s="41"/>
      <c r="F10" s="41"/>
      <c r="G10" s="41"/>
      <c r="H10" s="41"/>
      <c r="I10" s="41"/>
      <c r="J10" s="33">
        <f>SUM(J9)</f>
        <v>0.03</v>
      </c>
      <c r="K10" s="25">
        <f>SUM(K9)</f>
        <v>16.309999999999999</v>
      </c>
      <c r="L10" s="27"/>
      <c r="M10" s="13"/>
    </row>
    <row r="11" spans="1:13" ht="57.6" x14ac:dyDescent="0.3">
      <c r="A11" s="34">
        <v>7</v>
      </c>
      <c r="B11" s="14" t="s">
        <v>87</v>
      </c>
      <c r="C11" s="15" t="s">
        <v>72</v>
      </c>
      <c r="D11" s="15" t="s">
        <v>72</v>
      </c>
      <c r="E11" s="14" t="s">
        <v>88</v>
      </c>
      <c r="F11" s="16" t="s">
        <v>89</v>
      </c>
      <c r="G11" s="14" t="s">
        <v>90</v>
      </c>
      <c r="H11" s="14" t="s">
        <v>48</v>
      </c>
      <c r="I11" s="14" t="s">
        <v>79</v>
      </c>
      <c r="J11" s="17">
        <v>0.69</v>
      </c>
      <c r="K11" s="18">
        <v>375.07</v>
      </c>
      <c r="L11" s="22" t="s">
        <v>91</v>
      </c>
      <c r="M11" s="20" t="s">
        <v>30</v>
      </c>
    </row>
    <row r="12" spans="1:13" x14ac:dyDescent="0.3">
      <c r="A12" s="41" t="s">
        <v>92</v>
      </c>
      <c r="B12" s="41"/>
      <c r="C12" s="41"/>
      <c r="D12" s="41"/>
      <c r="E12" s="41"/>
      <c r="F12" s="41"/>
      <c r="G12" s="41"/>
      <c r="H12" s="41"/>
      <c r="I12" s="41"/>
      <c r="J12" s="24">
        <f>SUM(J11)</f>
        <v>0.69</v>
      </c>
      <c r="K12" s="25">
        <f>SUM(K11)</f>
        <v>375.07</v>
      </c>
      <c r="L12" s="22"/>
      <c r="M12" s="13"/>
    </row>
    <row r="13" spans="1:13" x14ac:dyDescent="0.3">
      <c r="A13" s="39" t="s">
        <v>120</v>
      </c>
      <c r="B13" s="39"/>
      <c r="C13" s="39"/>
      <c r="D13" s="39"/>
      <c r="E13" s="39"/>
      <c r="F13" s="39"/>
      <c r="G13" s="39"/>
      <c r="H13" s="39"/>
      <c r="I13" s="39"/>
      <c r="J13" s="38">
        <f>J8+J10+J12</f>
        <v>4.54</v>
      </c>
      <c r="K13" s="25">
        <f>K8+K10+K12</f>
        <v>2375.66</v>
      </c>
    </row>
  </sheetData>
  <mergeCells count="20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3:I13"/>
    <mergeCell ref="A6:A7"/>
    <mergeCell ref="A8:I8"/>
    <mergeCell ref="A10:I10"/>
    <mergeCell ref="A12:I1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sqref="A1:L17"/>
    </sheetView>
  </sheetViews>
  <sheetFormatPr defaultRowHeight="14.4" x14ac:dyDescent="0.3"/>
  <cols>
    <col min="1" max="1" width="12.77734375" customWidth="1"/>
    <col min="2" max="2" width="27.33203125" customWidth="1"/>
    <col min="3" max="3" width="15" customWidth="1"/>
    <col min="4" max="4" width="15.88671875" customWidth="1"/>
    <col min="6" max="7" width="12.44140625" customWidth="1"/>
    <col min="10" max="10" width="13.33203125" customWidth="1"/>
    <col min="11" max="11" width="21.21875" customWidth="1"/>
    <col min="12" max="12" width="42.21875" customWidth="1"/>
    <col min="13" max="13" width="33.5546875" customWidth="1"/>
  </cols>
  <sheetData>
    <row r="1" spans="1:13" ht="15.6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6" x14ac:dyDescent="0.3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14.4" customHeight="1" x14ac:dyDescent="0.3">
      <c r="A3" s="51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6" t="s">
        <v>7</v>
      </c>
      <c r="H3" s="46" t="s">
        <v>8</v>
      </c>
      <c r="I3" s="46" t="s">
        <v>9</v>
      </c>
      <c r="J3" s="46" t="s">
        <v>10</v>
      </c>
      <c r="K3" s="47" t="s">
        <v>11</v>
      </c>
      <c r="L3" s="48" t="s">
        <v>12</v>
      </c>
      <c r="M3" s="48" t="s">
        <v>13</v>
      </c>
    </row>
    <row r="4" spans="1:13" x14ac:dyDescent="0.3">
      <c r="A4" s="51"/>
      <c r="B4" s="46"/>
      <c r="C4" s="46"/>
      <c r="D4" s="46"/>
      <c r="E4" s="46"/>
      <c r="F4" s="46"/>
      <c r="G4" s="46"/>
      <c r="H4" s="46"/>
      <c r="I4" s="46"/>
      <c r="J4" s="46"/>
      <c r="K4" s="47"/>
      <c r="L4" s="48"/>
      <c r="M4" s="48"/>
    </row>
    <row r="5" spans="1:13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3">
        <v>11</v>
      </c>
      <c r="L5" s="4">
        <v>12</v>
      </c>
      <c r="M5" s="4">
        <v>13</v>
      </c>
    </row>
    <row r="6" spans="1:13" ht="37.200000000000003" customHeight="1" x14ac:dyDescent="0.3">
      <c r="A6" s="53">
        <v>8</v>
      </c>
      <c r="B6" s="35" t="s">
        <v>93</v>
      </c>
      <c r="C6" s="16" t="s">
        <v>94</v>
      </c>
      <c r="D6" s="16" t="s">
        <v>94</v>
      </c>
      <c r="E6" s="35" t="s">
        <v>95</v>
      </c>
      <c r="F6" s="16" t="s">
        <v>94</v>
      </c>
      <c r="G6" s="16" t="s">
        <v>96</v>
      </c>
      <c r="H6" s="35" t="s">
        <v>97</v>
      </c>
      <c r="I6" s="35" t="s">
        <v>49</v>
      </c>
      <c r="J6" s="36">
        <v>0.14530000000000001</v>
      </c>
      <c r="K6" s="37">
        <v>47.83</v>
      </c>
      <c r="L6" s="54" t="s">
        <v>98</v>
      </c>
      <c r="M6" s="20" t="s">
        <v>30</v>
      </c>
    </row>
    <row r="7" spans="1:13" ht="29.4" customHeight="1" x14ac:dyDescent="0.3">
      <c r="A7" s="53"/>
      <c r="B7" s="35" t="s">
        <v>99</v>
      </c>
      <c r="C7" s="16" t="s">
        <v>94</v>
      </c>
      <c r="D7" s="16" t="s">
        <v>94</v>
      </c>
      <c r="E7" s="35" t="s">
        <v>95</v>
      </c>
      <c r="F7" s="16" t="s">
        <v>94</v>
      </c>
      <c r="G7" s="16" t="s">
        <v>100</v>
      </c>
      <c r="H7" s="35" t="s">
        <v>20</v>
      </c>
      <c r="I7" s="35" t="s">
        <v>39</v>
      </c>
      <c r="J7" s="36">
        <v>0.14000000000000001</v>
      </c>
      <c r="K7" s="37">
        <v>82.53</v>
      </c>
      <c r="L7" s="54"/>
      <c r="M7" s="20" t="s">
        <v>30</v>
      </c>
    </row>
    <row r="8" spans="1:13" x14ac:dyDescent="0.3">
      <c r="A8" s="48" t="s">
        <v>101</v>
      </c>
      <c r="B8" s="48"/>
      <c r="C8" s="48"/>
      <c r="D8" s="48"/>
      <c r="E8" s="48"/>
      <c r="F8" s="48"/>
      <c r="G8" s="48"/>
      <c r="H8" s="48"/>
      <c r="I8" s="48"/>
      <c r="J8" s="38">
        <f>SUM(J6:J7)</f>
        <v>0.2853</v>
      </c>
      <c r="K8" s="25">
        <f>SUM(K6:K7)</f>
        <v>130.36000000000001</v>
      </c>
      <c r="L8" s="33"/>
      <c r="M8" s="20"/>
    </row>
    <row r="9" spans="1:13" x14ac:dyDescent="0.3">
      <c r="A9" s="42">
        <v>9</v>
      </c>
      <c r="B9" s="14" t="s">
        <v>102</v>
      </c>
      <c r="C9" s="15" t="s">
        <v>94</v>
      </c>
      <c r="D9" s="15" t="s">
        <v>103</v>
      </c>
      <c r="E9" s="14">
        <v>216</v>
      </c>
      <c r="F9" s="35" t="s">
        <v>104</v>
      </c>
      <c r="G9" s="14" t="s">
        <v>105</v>
      </c>
      <c r="H9" s="14" t="s">
        <v>20</v>
      </c>
      <c r="I9" s="14" t="s">
        <v>21</v>
      </c>
      <c r="J9" s="17">
        <v>0.11650000000000001</v>
      </c>
      <c r="K9" s="18">
        <v>17.84</v>
      </c>
      <c r="L9" s="55" t="s">
        <v>106</v>
      </c>
      <c r="M9" s="20" t="s">
        <v>30</v>
      </c>
    </row>
    <row r="10" spans="1:13" x14ac:dyDescent="0.3">
      <c r="A10" s="42"/>
      <c r="B10" s="14" t="s">
        <v>107</v>
      </c>
      <c r="C10" s="15" t="s">
        <v>94</v>
      </c>
      <c r="D10" s="15" t="s">
        <v>103</v>
      </c>
      <c r="E10" s="14">
        <v>216</v>
      </c>
      <c r="F10" s="35" t="s">
        <v>104</v>
      </c>
      <c r="G10" s="14" t="s">
        <v>108</v>
      </c>
      <c r="H10" s="14" t="s">
        <v>48</v>
      </c>
      <c r="I10" s="14" t="s">
        <v>49</v>
      </c>
      <c r="J10" s="17">
        <v>0.39</v>
      </c>
      <c r="K10" s="18">
        <v>128.38999999999999</v>
      </c>
      <c r="L10" s="56"/>
      <c r="M10" s="20" t="s">
        <v>30</v>
      </c>
    </row>
    <row r="11" spans="1:13" x14ac:dyDescent="0.3">
      <c r="A11" s="42"/>
      <c r="B11" s="14" t="s">
        <v>109</v>
      </c>
      <c r="C11" s="15" t="s">
        <v>94</v>
      </c>
      <c r="D11" s="15" t="s">
        <v>103</v>
      </c>
      <c r="E11" s="14">
        <v>216</v>
      </c>
      <c r="F11" s="35" t="s">
        <v>104</v>
      </c>
      <c r="G11" s="14" t="s">
        <v>110</v>
      </c>
      <c r="H11" s="14" t="s">
        <v>20</v>
      </c>
      <c r="I11" s="14" t="s">
        <v>21</v>
      </c>
      <c r="J11" s="17">
        <v>0.1835</v>
      </c>
      <c r="K11" s="18">
        <v>28.1</v>
      </c>
      <c r="L11" s="56"/>
      <c r="M11" s="20" t="s">
        <v>30</v>
      </c>
    </row>
    <row r="12" spans="1:13" x14ac:dyDescent="0.3">
      <c r="A12" s="42"/>
      <c r="B12" s="14" t="s">
        <v>111</v>
      </c>
      <c r="C12" s="15" t="s">
        <v>94</v>
      </c>
      <c r="D12" s="15" t="s">
        <v>103</v>
      </c>
      <c r="E12" s="14">
        <v>216</v>
      </c>
      <c r="F12" s="35" t="s">
        <v>104</v>
      </c>
      <c r="G12" s="14" t="s">
        <v>112</v>
      </c>
      <c r="H12" s="14" t="s">
        <v>20</v>
      </c>
      <c r="I12" s="14" t="s">
        <v>28</v>
      </c>
      <c r="J12" s="17">
        <v>0.16189999999999999</v>
      </c>
      <c r="K12" s="18">
        <v>57.02</v>
      </c>
      <c r="L12" s="56"/>
      <c r="M12" s="20" t="s">
        <v>30</v>
      </c>
    </row>
    <row r="13" spans="1:13" x14ac:dyDescent="0.3">
      <c r="A13" s="42"/>
      <c r="B13" s="14" t="s">
        <v>113</v>
      </c>
      <c r="C13" s="15" t="s">
        <v>94</v>
      </c>
      <c r="D13" s="15" t="s">
        <v>103</v>
      </c>
      <c r="E13" s="14">
        <v>216</v>
      </c>
      <c r="F13" s="35" t="s">
        <v>104</v>
      </c>
      <c r="G13" s="14" t="s">
        <v>114</v>
      </c>
      <c r="H13" s="14" t="s">
        <v>20</v>
      </c>
      <c r="I13" s="14" t="s">
        <v>39</v>
      </c>
      <c r="J13" s="17">
        <v>0.33</v>
      </c>
      <c r="K13" s="18">
        <v>194.54</v>
      </c>
      <c r="L13" s="56"/>
      <c r="M13" s="20" t="s">
        <v>30</v>
      </c>
    </row>
    <row r="14" spans="1:13" x14ac:dyDescent="0.3">
      <c r="A14" s="42"/>
      <c r="B14" s="14" t="s">
        <v>115</v>
      </c>
      <c r="C14" s="15" t="s">
        <v>94</v>
      </c>
      <c r="D14" s="15" t="s">
        <v>103</v>
      </c>
      <c r="E14" s="14">
        <v>216</v>
      </c>
      <c r="F14" s="35" t="s">
        <v>104</v>
      </c>
      <c r="G14" s="14" t="s">
        <v>116</v>
      </c>
      <c r="H14" s="14" t="s">
        <v>20</v>
      </c>
      <c r="I14" s="14" t="s">
        <v>66</v>
      </c>
      <c r="J14" s="17">
        <v>0.25</v>
      </c>
      <c r="K14" s="18">
        <v>120.58</v>
      </c>
      <c r="L14" s="56"/>
      <c r="M14" s="20" t="s">
        <v>30</v>
      </c>
    </row>
    <row r="15" spans="1:13" x14ac:dyDescent="0.3">
      <c r="A15" s="42"/>
      <c r="B15" s="14" t="s">
        <v>117</v>
      </c>
      <c r="C15" s="15" t="s">
        <v>94</v>
      </c>
      <c r="D15" s="15" t="s">
        <v>103</v>
      </c>
      <c r="E15" s="14">
        <v>216</v>
      </c>
      <c r="F15" s="35" t="s">
        <v>104</v>
      </c>
      <c r="G15" s="14" t="s">
        <v>118</v>
      </c>
      <c r="H15" s="14" t="s">
        <v>20</v>
      </c>
      <c r="I15" s="14" t="s">
        <v>28</v>
      </c>
      <c r="J15" s="17">
        <v>0.39810000000000001</v>
      </c>
      <c r="K15" s="18">
        <v>140.19999999999999</v>
      </c>
      <c r="L15" s="56"/>
      <c r="M15" s="20" t="s">
        <v>30</v>
      </c>
    </row>
    <row r="16" spans="1:13" x14ac:dyDescent="0.3">
      <c r="A16" s="41" t="s">
        <v>119</v>
      </c>
      <c r="B16" s="41"/>
      <c r="C16" s="41"/>
      <c r="D16" s="41"/>
      <c r="E16" s="41"/>
      <c r="F16" s="41"/>
      <c r="G16" s="41"/>
      <c r="H16" s="41"/>
      <c r="I16" s="41"/>
      <c r="J16" s="24">
        <f>SUM(J9:J15)</f>
        <v>1.83</v>
      </c>
      <c r="K16" s="25">
        <f>SUM(K9:K15)</f>
        <v>686.67000000000007</v>
      </c>
      <c r="L16" s="57"/>
      <c r="M16" s="13"/>
    </row>
    <row r="17" spans="1:11" x14ac:dyDescent="0.3">
      <c r="A17" s="39" t="s">
        <v>120</v>
      </c>
      <c r="B17" s="39"/>
      <c r="C17" s="39"/>
      <c r="D17" s="39"/>
      <c r="E17" s="39"/>
      <c r="F17" s="39"/>
      <c r="G17" s="39"/>
      <c r="H17" s="39"/>
      <c r="I17" s="39"/>
      <c r="J17" s="38">
        <f>J8+J16</f>
        <v>2.1153</v>
      </c>
      <c r="K17" s="25">
        <f>K8+K16</f>
        <v>817.03000000000009</v>
      </c>
    </row>
  </sheetData>
  <mergeCells count="22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I17"/>
    <mergeCell ref="A6:A7"/>
    <mergeCell ref="L6:L7"/>
    <mergeCell ref="A8:I8"/>
    <mergeCell ref="A9:A15"/>
    <mergeCell ref="L9:L16"/>
    <mergeCell ref="A16:I1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gm. Wołów</vt:lpstr>
      <vt:lpstr>gm. Brzeg Dolny</vt:lpstr>
      <vt:lpstr>gm. Prusice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Kolano</dc:creator>
  <cp:lastModifiedBy>Klaudia Kolano</cp:lastModifiedBy>
  <cp:lastPrinted>2020-07-21T10:17:00Z</cp:lastPrinted>
  <dcterms:created xsi:type="dcterms:W3CDTF">2020-07-21T09:15:52Z</dcterms:created>
  <dcterms:modified xsi:type="dcterms:W3CDTF">2020-07-21T10:22:44Z</dcterms:modified>
</cp:coreProperties>
</file>